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tausch\Desktop\BSS Plus RISE program\"/>
    </mc:Choice>
  </mc:AlternateContent>
  <bookViews>
    <workbookView xWindow="0" yWindow="0" windowWidth="1536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F45" i="1"/>
  <c r="J26" i="1" l="1"/>
  <c r="J25" i="1"/>
  <c r="J24" i="1"/>
  <c r="E46" i="1" l="1"/>
  <c r="D46" i="1"/>
  <c r="F44" i="1"/>
  <c r="F43" i="1"/>
  <c r="F42" i="1"/>
  <c r="F41" i="1"/>
  <c r="F40" i="1"/>
  <c r="F39" i="1"/>
  <c r="F38" i="1"/>
  <c r="F37" i="1"/>
  <c r="F36" i="1"/>
  <c r="F35" i="1"/>
  <c r="F34" i="1"/>
  <c r="I17" i="1"/>
  <c r="H17" i="1"/>
  <c r="E17" i="1"/>
  <c r="D17" i="1"/>
  <c r="C17" i="1"/>
  <c r="B17" i="1"/>
  <c r="J16" i="1"/>
  <c r="G16" i="1"/>
  <c r="F16" i="1" s="1"/>
  <c r="J15" i="1"/>
  <c r="G15" i="1"/>
  <c r="F15" i="1" s="1"/>
  <c r="J14" i="1"/>
  <c r="G14" i="1"/>
  <c r="F14" i="1" s="1"/>
  <c r="J13" i="1"/>
  <c r="G13" i="1"/>
  <c r="F13" i="1" s="1"/>
  <c r="J12" i="1"/>
  <c r="G12" i="1"/>
  <c r="F12" i="1" s="1"/>
  <c r="J11" i="1"/>
  <c r="G11" i="1"/>
  <c r="F11" i="1" s="1"/>
  <c r="J10" i="1"/>
  <c r="G10" i="1"/>
  <c r="F10" i="1" s="1"/>
  <c r="J9" i="1"/>
  <c r="G9" i="1"/>
  <c r="F9" i="1" s="1"/>
  <c r="J8" i="1"/>
  <c r="G8" i="1"/>
  <c r="F8" i="1" s="1"/>
  <c r="J7" i="1"/>
  <c r="G7" i="1"/>
  <c r="F7" i="1" s="1"/>
  <c r="J6" i="1"/>
  <c r="G6" i="1"/>
  <c r="F6" i="1" s="1"/>
  <c r="F46" i="1" l="1"/>
  <c r="G17" i="1"/>
  <c r="K17" i="1" s="1"/>
  <c r="K8" i="1"/>
  <c r="K11" i="1"/>
  <c r="K15" i="1"/>
  <c r="K14" i="1"/>
  <c r="J17" i="1"/>
  <c r="K9" i="1"/>
  <c r="K13" i="1"/>
  <c r="K7" i="1"/>
  <c r="K10" i="1"/>
  <c r="K12" i="1"/>
  <c r="K16" i="1"/>
  <c r="K6" i="1"/>
  <c r="F17" i="1" l="1"/>
</calcChain>
</file>

<file path=xl/sharedStrings.xml><?xml version="1.0" encoding="utf-8"?>
<sst xmlns="http://schemas.openxmlformats.org/spreadsheetml/2006/main" count="62" uniqueCount="49">
  <si>
    <t>Agency</t>
  </si>
  <si>
    <t>DCA (June)</t>
  </si>
  <si>
    <t>DCA (July)</t>
  </si>
  <si>
    <t>DCA (Aug.)</t>
  </si>
  <si>
    <t>DCA (Sept.)</t>
  </si>
  <si>
    <t>DCA YTD</t>
  </si>
  <si>
    <t>FY20 DCA Goal*</t>
  </si>
  <si>
    <t>FY20 DCA adjustments</t>
  </si>
  <si>
    <t>FY20 Adjusted DCA Goal</t>
  </si>
  <si>
    <t>% of Goal Met</t>
  </si>
  <si>
    <t>ABC</t>
  </si>
  <si>
    <t>ASA</t>
  </si>
  <si>
    <t>Caritas</t>
  </si>
  <si>
    <t>FEC</t>
  </si>
  <si>
    <t>FFH</t>
  </si>
  <si>
    <t>FS</t>
  </si>
  <si>
    <t>GW</t>
  </si>
  <si>
    <t>LW</t>
  </si>
  <si>
    <t>MOWCTX</t>
  </si>
  <si>
    <t>SA</t>
  </si>
  <si>
    <t>TSA</t>
  </si>
  <si>
    <t>TOTALS</t>
  </si>
  <si>
    <t>New CLs Served (June)</t>
  </si>
  <si>
    <t>New CLs Served (July)</t>
  </si>
  <si>
    <t>New CLs Served (Aug)</t>
  </si>
  <si>
    <t>New CLs Served (Sept)</t>
  </si>
  <si>
    <t>CLs Served YTD</t>
  </si>
  <si>
    <t>Period 1
6/15/20 – 6/26/20</t>
  </si>
  <si>
    <t>Period 2
6/27/20 – 7/10/20</t>
  </si>
  <si>
    <t>Period 3
7/11/20 – 7/24/20</t>
  </si>
  <si>
    <t>Period 4
7/25/20 – 8/7/20</t>
  </si>
  <si>
    <t>Period 5
8/8/20 – 8/21/20</t>
  </si>
  <si>
    <t>Period 6
8/22/20 – 9/4/20</t>
  </si>
  <si>
    <t>Period 7
9/5/20 – 9/18/20</t>
  </si>
  <si>
    <t>Period 8
9/19/20 – 9/30/20</t>
  </si>
  <si>
    <t>Reported to city</t>
  </si>
  <si>
    <t>Clients</t>
  </si>
  <si>
    <t>Households</t>
  </si>
  <si>
    <t>Total</t>
  </si>
  <si>
    <t>DCA*</t>
  </si>
  <si>
    <t>*DCA reported is based on checks issued, not check requests submissions. Reported DCA is totaled by checks issued during period dates.</t>
  </si>
  <si>
    <t>Remaining DCA allocation</t>
  </si>
  <si>
    <t>Unassigned*</t>
  </si>
  <si>
    <t xml:space="preserve">*Unassigned is clients whose case manager did not answer the agency drop down or has visibility issues </t>
  </si>
  <si>
    <r>
      <t xml:space="preserve">DIRECT CLIENT ASSISTANCE (DCA) - </t>
    </r>
    <r>
      <rPr>
        <b/>
        <sz val="11"/>
        <color rgb="FFFF0000"/>
        <rFont val="Calibri"/>
        <family val="2"/>
        <scheme val="minor"/>
      </rPr>
      <t>based on check request log</t>
    </r>
  </si>
  <si>
    <t>Clients enrolled</t>
  </si>
  <si>
    <t>FY20 BSS+ RISE Dashboard - updated 7/28/20</t>
  </si>
  <si>
    <t>Finance data as of 7/28/20 at 10:20am</t>
  </si>
  <si>
    <t>Period 3 data still being finalized and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</si>
</sst>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79E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5" xfId="0" applyNumberFormat="1" applyFill="1" applyBorder="1"/>
    <xf numFmtId="164" fontId="0" fillId="0" borderId="4" xfId="0" applyNumberFormat="1" applyBorder="1"/>
    <xf numFmtId="44" fontId="0" fillId="0" borderId="1" xfId="1" applyFont="1" applyBorder="1"/>
    <xf numFmtId="6" fontId="0" fillId="0" borderId="1" xfId="1" applyNumberFormat="1" applyFont="1" applyBorder="1"/>
    <xf numFmtId="9" fontId="0" fillId="0" borderId="1" xfId="0" applyNumberFormat="1" applyFill="1" applyBorder="1"/>
    <xf numFmtId="164" fontId="0" fillId="0" borderId="1" xfId="1" applyNumberFormat="1" applyFont="1" applyBorder="1"/>
    <xf numFmtId="44" fontId="0" fillId="0" borderId="1" xfId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4" xfId="0" applyNumberFormat="1" applyFont="1" applyBorder="1"/>
    <xf numFmtId="44" fontId="3" fillId="0" borderId="1" xfId="1" applyFont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Border="1"/>
    <xf numFmtId="164" fontId="0" fillId="0" borderId="0" xfId="0" applyNumberFormat="1" applyFill="1" applyBorder="1"/>
    <xf numFmtId="44" fontId="3" fillId="0" borderId="0" xfId="1" applyFont="1" applyBorder="1"/>
    <xf numFmtId="9" fontId="0" fillId="0" borderId="0" xfId="0" applyNumberForma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0" fillId="7" borderId="1" xfId="0" applyFill="1" applyBorder="1"/>
    <xf numFmtId="0" fontId="0" fillId="9" borderId="1" xfId="0" applyFill="1" applyBorder="1"/>
    <xf numFmtId="0" fontId="3" fillId="9" borderId="1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1" fillId="0" borderId="0" xfId="0" applyNumberFormat="1" applyFont="1" applyBorder="1"/>
    <xf numFmtId="9" fontId="0" fillId="4" borderId="1" xfId="0" applyNumberFormat="1" applyFill="1" applyBorder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37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4" workbookViewId="0">
      <selection activeCell="I35" sqref="I35"/>
    </sheetView>
  </sheetViews>
  <sheetFormatPr defaultRowHeight="15" x14ac:dyDescent="0.25"/>
  <cols>
    <col min="1" max="1" width="13.5703125" customWidth="1"/>
    <col min="2" max="2" width="15.140625" customWidth="1"/>
    <col min="3" max="3" width="13.5703125" customWidth="1"/>
    <col min="4" max="4" width="11.28515625" customWidth="1"/>
    <col min="5" max="5" width="11" customWidth="1"/>
    <col min="6" max="6" width="13.7109375" customWidth="1"/>
    <col min="7" max="7" width="13.28515625" customWidth="1"/>
    <col min="8" max="8" width="13.5703125" customWidth="1"/>
    <col min="9" max="9" width="12.85546875" customWidth="1"/>
    <col min="10" max="10" width="15.5703125" customWidth="1"/>
    <col min="11" max="11" width="15" customWidth="1"/>
    <col min="12" max="12" width="15.42578125" customWidth="1"/>
  </cols>
  <sheetData>
    <row r="1" spans="1:12" x14ac:dyDescent="0.25">
      <c r="A1" s="48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1:12" ht="15.75" thickBot="1" x14ac:dyDescent="0.3">
      <c r="A4" s="39" t="s">
        <v>44</v>
      </c>
      <c r="B4" s="39"/>
      <c r="C4" s="39"/>
      <c r="D4" s="39"/>
      <c r="E4" s="39"/>
      <c r="F4" s="39"/>
      <c r="G4" s="39"/>
      <c r="H4" s="1"/>
    </row>
    <row r="5" spans="1:12" ht="45" x14ac:dyDescent="0.25">
      <c r="A5" s="2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5" t="s">
        <v>41</v>
      </c>
      <c r="G5" s="6" t="s">
        <v>5</v>
      </c>
      <c r="H5" s="3" t="s">
        <v>6</v>
      </c>
      <c r="I5" s="3" t="s">
        <v>7</v>
      </c>
      <c r="J5" s="3" t="s">
        <v>8</v>
      </c>
      <c r="K5" s="7" t="s">
        <v>9</v>
      </c>
      <c r="L5" s="8"/>
    </row>
    <row r="6" spans="1:12" x14ac:dyDescent="0.25">
      <c r="A6" s="32" t="s">
        <v>10</v>
      </c>
      <c r="B6" s="9">
        <v>0</v>
      </c>
      <c r="C6" s="9">
        <v>2795</v>
      </c>
      <c r="D6" s="9"/>
      <c r="E6" s="10"/>
      <c r="F6" s="11">
        <f>H6-G6</f>
        <v>45250.46</v>
      </c>
      <c r="G6" s="12">
        <f t="shared" ref="G6:G17" si="0">SUM(B6:E6)</f>
        <v>2795</v>
      </c>
      <c r="H6" s="13">
        <v>48045.46</v>
      </c>
      <c r="I6" s="14"/>
      <c r="J6" s="13">
        <f>SUM(H6:I6)</f>
        <v>48045.46</v>
      </c>
      <c r="K6" s="51">
        <f>G6/J6</f>
        <v>5.8174070973615405E-2</v>
      </c>
      <c r="L6" s="46"/>
    </row>
    <row r="7" spans="1:12" x14ac:dyDescent="0.25">
      <c r="A7" s="32" t="s">
        <v>11</v>
      </c>
      <c r="B7" s="9">
        <v>450</v>
      </c>
      <c r="C7" s="9">
        <v>3805</v>
      </c>
      <c r="D7" s="9"/>
      <c r="E7" s="10"/>
      <c r="F7" s="11">
        <f t="shared" ref="F7:F17" si="1">H7-G7</f>
        <v>43790.46</v>
      </c>
      <c r="G7" s="12">
        <f t="shared" si="0"/>
        <v>4255</v>
      </c>
      <c r="H7" s="13">
        <v>48045.46</v>
      </c>
      <c r="I7" s="14"/>
      <c r="J7" s="13">
        <f t="shared" ref="J7:J16" si="2">SUM(H7:I7)</f>
        <v>48045.46</v>
      </c>
      <c r="K7" s="51">
        <f t="shared" ref="K7:K16" si="3">G7/J7</f>
        <v>8.8561957779153322E-2</v>
      </c>
      <c r="L7" s="46"/>
    </row>
    <row r="8" spans="1:12" x14ac:dyDescent="0.25">
      <c r="A8" s="32" t="s">
        <v>12</v>
      </c>
      <c r="B8" s="9">
        <v>5340.7</v>
      </c>
      <c r="C8" s="9">
        <v>18640.05</v>
      </c>
      <c r="D8" s="9"/>
      <c r="E8" s="10"/>
      <c r="F8" s="11">
        <f t="shared" si="1"/>
        <v>19064.650000000001</v>
      </c>
      <c r="G8" s="12">
        <f t="shared" si="0"/>
        <v>23980.75</v>
      </c>
      <c r="H8" s="13">
        <v>43045.4</v>
      </c>
      <c r="I8" s="14"/>
      <c r="J8" s="13">
        <f t="shared" si="2"/>
        <v>43045.4</v>
      </c>
      <c r="K8" s="15">
        <f t="shared" si="3"/>
        <v>0.55710366264455669</v>
      </c>
      <c r="L8" s="46"/>
    </row>
    <row r="9" spans="1:12" x14ac:dyDescent="0.25">
      <c r="A9" s="32" t="s">
        <v>13</v>
      </c>
      <c r="B9" s="9">
        <v>4871.6000000000004</v>
      </c>
      <c r="C9" s="9">
        <v>15875.04</v>
      </c>
      <c r="D9" s="9"/>
      <c r="E9" s="10"/>
      <c r="F9" s="11">
        <f t="shared" si="1"/>
        <v>27298.82</v>
      </c>
      <c r="G9" s="12">
        <f t="shared" si="0"/>
        <v>20746.64</v>
      </c>
      <c r="H9" s="13">
        <v>48045.46</v>
      </c>
      <c r="I9" s="16"/>
      <c r="J9" s="13">
        <f t="shared" si="2"/>
        <v>48045.46</v>
      </c>
      <c r="K9" s="15">
        <f t="shared" si="3"/>
        <v>0.43181270405153788</v>
      </c>
      <c r="L9" s="46"/>
    </row>
    <row r="10" spans="1:12" x14ac:dyDescent="0.25">
      <c r="A10" s="32" t="s">
        <v>14</v>
      </c>
      <c r="B10" s="9">
        <v>7268.8</v>
      </c>
      <c r="C10" s="9">
        <v>25877.360000000001</v>
      </c>
      <c r="D10" s="9"/>
      <c r="E10" s="10"/>
      <c r="F10" s="11">
        <f t="shared" si="1"/>
        <v>44899.3</v>
      </c>
      <c r="G10" s="12">
        <f t="shared" si="0"/>
        <v>33146.160000000003</v>
      </c>
      <c r="H10" s="13">
        <v>78045.460000000006</v>
      </c>
      <c r="I10" s="13"/>
      <c r="J10" s="13">
        <f t="shared" si="2"/>
        <v>78045.460000000006</v>
      </c>
      <c r="K10" s="15">
        <f t="shared" si="3"/>
        <v>0.42470324346861432</v>
      </c>
      <c r="L10" s="46"/>
    </row>
    <row r="11" spans="1:12" x14ac:dyDescent="0.25">
      <c r="A11" s="32" t="s">
        <v>15</v>
      </c>
      <c r="B11" s="9">
        <v>0</v>
      </c>
      <c r="C11" s="9">
        <v>0</v>
      </c>
      <c r="D11" s="9"/>
      <c r="E11" s="10"/>
      <c r="F11" s="11">
        <f t="shared" si="1"/>
        <v>48045.46</v>
      </c>
      <c r="G11" s="12">
        <f t="shared" si="0"/>
        <v>0</v>
      </c>
      <c r="H11" s="13">
        <v>48045.46</v>
      </c>
      <c r="I11" s="14"/>
      <c r="J11" s="13">
        <f t="shared" si="2"/>
        <v>48045.46</v>
      </c>
      <c r="K11" s="51">
        <f t="shared" si="3"/>
        <v>0</v>
      </c>
      <c r="L11" s="47" t="s">
        <v>47</v>
      </c>
    </row>
    <row r="12" spans="1:12" x14ac:dyDescent="0.25">
      <c r="A12" s="32" t="s">
        <v>16</v>
      </c>
      <c r="B12" s="9">
        <v>13015.66</v>
      </c>
      <c r="C12" s="9">
        <v>61399.54</v>
      </c>
      <c r="D12" s="9"/>
      <c r="E12" s="10"/>
      <c r="F12" s="11">
        <f t="shared" si="1"/>
        <v>23630.260000000009</v>
      </c>
      <c r="G12" s="12">
        <f t="shared" si="0"/>
        <v>74415.199999999997</v>
      </c>
      <c r="H12" s="13">
        <v>98045.46</v>
      </c>
      <c r="I12" s="14"/>
      <c r="J12" s="13">
        <f t="shared" si="2"/>
        <v>98045.46</v>
      </c>
      <c r="K12" s="15">
        <f t="shared" si="3"/>
        <v>0.75898669861919144</v>
      </c>
      <c r="L12" s="47"/>
    </row>
    <row r="13" spans="1:12" x14ac:dyDescent="0.25">
      <c r="A13" s="32" t="s">
        <v>17</v>
      </c>
      <c r="B13" s="9">
        <v>6649.76</v>
      </c>
      <c r="C13" s="9">
        <v>15454.51</v>
      </c>
      <c r="D13" s="9"/>
      <c r="E13" s="10"/>
      <c r="F13" s="11">
        <f t="shared" si="1"/>
        <v>55941.19</v>
      </c>
      <c r="G13" s="12">
        <f t="shared" si="0"/>
        <v>22104.27</v>
      </c>
      <c r="H13" s="13">
        <v>78045.460000000006</v>
      </c>
      <c r="I13" s="14"/>
      <c r="J13" s="13">
        <f t="shared" si="2"/>
        <v>78045.460000000006</v>
      </c>
      <c r="K13" s="15">
        <f t="shared" si="3"/>
        <v>0.28322300874387824</v>
      </c>
      <c r="L13" s="47"/>
    </row>
    <row r="14" spans="1:12" x14ac:dyDescent="0.25">
      <c r="A14" s="32" t="s">
        <v>18</v>
      </c>
      <c r="B14" s="9">
        <v>6183.22</v>
      </c>
      <c r="C14" s="9">
        <v>15209.98</v>
      </c>
      <c r="D14" s="9"/>
      <c r="E14" s="10"/>
      <c r="F14" s="11">
        <f t="shared" si="1"/>
        <v>26652.26</v>
      </c>
      <c r="G14" s="12">
        <f t="shared" si="0"/>
        <v>21393.200000000001</v>
      </c>
      <c r="H14" s="13">
        <v>48045.46</v>
      </c>
      <c r="I14" s="14"/>
      <c r="J14" s="13">
        <f t="shared" si="2"/>
        <v>48045.46</v>
      </c>
      <c r="K14" s="15">
        <f t="shared" si="3"/>
        <v>0.44526995890974924</v>
      </c>
      <c r="L14" s="47"/>
    </row>
    <row r="15" spans="1:12" x14ac:dyDescent="0.25">
      <c r="A15" s="32" t="s">
        <v>19</v>
      </c>
      <c r="B15" s="9">
        <v>2089.56</v>
      </c>
      <c r="C15" s="9">
        <v>16086.07</v>
      </c>
      <c r="D15" s="9"/>
      <c r="E15" s="10"/>
      <c r="F15" s="11">
        <f t="shared" si="1"/>
        <v>29869.829999999998</v>
      </c>
      <c r="G15" s="12">
        <f t="shared" si="0"/>
        <v>18175.63</v>
      </c>
      <c r="H15" s="17">
        <v>48045.46</v>
      </c>
      <c r="I15" s="17"/>
      <c r="J15" s="13">
        <f t="shared" si="2"/>
        <v>48045.46</v>
      </c>
      <c r="K15" s="15">
        <f t="shared" si="3"/>
        <v>0.37830067606804058</v>
      </c>
      <c r="L15" s="47"/>
    </row>
    <row r="16" spans="1:12" x14ac:dyDescent="0.25">
      <c r="A16" s="32" t="s">
        <v>20</v>
      </c>
      <c r="B16" s="9">
        <v>525</v>
      </c>
      <c r="C16" s="9">
        <v>4932.6899999999996</v>
      </c>
      <c r="D16" s="9"/>
      <c r="E16" s="10"/>
      <c r="F16" s="11">
        <f t="shared" si="1"/>
        <v>17587.77</v>
      </c>
      <c r="G16" s="12">
        <f t="shared" si="0"/>
        <v>5457.69</v>
      </c>
      <c r="H16" s="13">
        <v>23045.46</v>
      </c>
      <c r="I16" s="14"/>
      <c r="J16" s="13">
        <f t="shared" si="2"/>
        <v>23045.46</v>
      </c>
      <c r="K16" s="15">
        <f t="shared" si="3"/>
        <v>0.23682278418395639</v>
      </c>
      <c r="L16" s="47"/>
    </row>
    <row r="17" spans="1:12" x14ac:dyDescent="0.25">
      <c r="A17" s="30" t="s">
        <v>21</v>
      </c>
      <c r="B17" s="19">
        <f>SUM(B6:B16)</f>
        <v>46394.299999999996</v>
      </c>
      <c r="C17" s="19">
        <f>SUM(C6:C16)</f>
        <v>180075.24000000002</v>
      </c>
      <c r="D17" s="19">
        <f>SUM(D6:D16)</f>
        <v>0</v>
      </c>
      <c r="E17" s="19">
        <f>SUM(E6:E16)</f>
        <v>0</v>
      </c>
      <c r="F17" s="11">
        <f t="shared" si="1"/>
        <v>382030.45999999996</v>
      </c>
      <c r="G17" s="20">
        <f t="shared" si="0"/>
        <v>226469.54</v>
      </c>
      <c r="H17" s="21">
        <f>SUM(H6:H16)</f>
        <v>608500</v>
      </c>
      <c r="I17" s="21">
        <f>SUM(I6:I16)</f>
        <v>0</v>
      </c>
      <c r="J17" s="21">
        <f>SUM(J6:J16)</f>
        <v>608500</v>
      </c>
      <c r="K17" s="15">
        <f t="shared" ref="K17" si="4">G17/H17</f>
        <v>0.372176729663106</v>
      </c>
      <c r="L17" s="47"/>
    </row>
    <row r="18" spans="1:12" x14ac:dyDescent="0.25">
      <c r="A18" s="25"/>
      <c r="B18" s="26"/>
      <c r="C18" s="50"/>
      <c r="D18" s="26"/>
      <c r="E18" s="26"/>
      <c r="F18" s="27"/>
      <c r="G18" s="26"/>
      <c r="H18" s="28"/>
      <c r="I18" s="28"/>
      <c r="J18" s="28"/>
      <c r="K18" s="29"/>
      <c r="L18" s="37"/>
    </row>
    <row r="19" spans="1:12" x14ac:dyDescent="0.25">
      <c r="A19" s="25"/>
      <c r="B19" s="26"/>
      <c r="C19" s="26"/>
      <c r="D19" s="26"/>
      <c r="E19" s="26"/>
      <c r="F19" s="27"/>
      <c r="G19" s="26"/>
      <c r="H19" s="28"/>
      <c r="I19" s="28"/>
      <c r="J19" s="28"/>
      <c r="K19" s="29"/>
      <c r="L19" s="37"/>
    </row>
    <row r="20" spans="1:12" x14ac:dyDescent="0.25">
      <c r="A20" s="25"/>
      <c r="B20" s="26"/>
      <c r="C20" s="26"/>
      <c r="D20" s="26"/>
      <c r="E20" s="26"/>
      <c r="F20" s="27"/>
      <c r="G20" s="26"/>
      <c r="H20" s="28"/>
      <c r="I20" s="28"/>
      <c r="J20" s="28"/>
      <c r="K20" s="29"/>
      <c r="L20" s="37"/>
    </row>
    <row r="21" spans="1:12" x14ac:dyDescent="0.25">
      <c r="A21" s="41" t="s">
        <v>35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2" ht="31.5" customHeight="1" x14ac:dyDescent="0.25">
      <c r="A22" s="42"/>
      <c r="B22" s="40" t="s">
        <v>27</v>
      </c>
      <c r="C22" s="40" t="s">
        <v>28</v>
      </c>
      <c r="D22" s="40" t="s">
        <v>29</v>
      </c>
      <c r="E22" s="40" t="s">
        <v>30</v>
      </c>
      <c r="F22" s="40" t="s">
        <v>31</v>
      </c>
      <c r="G22" s="40" t="s">
        <v>32</v>
      </c>
      <c r="H22" s="40" t="s">
        <v>33</v>
      </c>
      <c r="I22" s="40" t="s">
        <v>34</v>
      </c>
      <c r="J22" s="43" t="s">
        <v>38</v>
      </c>
    </row>
    <row r="23" spans="1:12" ht="16.5" customHeight="1" x14ac:dyDescent="0.25">
      <c r="A23" s="42"/>
      <c r="B23" s="40"/>
      <c r="C23" s="40"/>
      <c r="D23" s="40"/>
      <c r="E23" s="40"/>
      <c r="F23" s="40"/>
      <c r="G23" s="40"/>
      <c r="H23" s="40"/>
      <c r="I23" s="40"/>
      <c r="J23" s="44"/>
    </row>
    <row r="24" spans="1:12" x14ac:dyDescent="0.25">
      <c r="A24" s="31" t="s">
        <v>39</v>
      </c>
      <c r="B24" s="16">
        <v>17435.23</v>
      </c>
      <c r="C24" s="16">
        <v>69119.67</v>
      </c>
      <c r="D24" s="16">
        <v>107770.89</v>
      </c>
      <c r="E24" s="16"/>
      <c r="F24" s="16"/>
      <c r="G24" s="16"/>
      <c r="H24" s="16"/>
      <c r="I24" s="16"/>
      <c r="J24" s="16">
        <f>SUM(B24:I24)</f>
        <v>194325.78999999998</v>
      </c>
    </row>
    <row r="25" spans="1:12" x14ac:dyDescent="0.25">
      <c r="A25" s="31" t="s">
        <v>36</v>
      </c>
      <c r="B25" s="24">
        <v>101</v>
      </c>
      <c r="C25" s="24">
        <v>122</v>
      </c>
      <c r="D25" s="24">
        <v>173</v>
      </c>
      <c r="E25" s="24"/>
      <c r="F25" s="24"/>
      <c r="G25" s="24"/>
      <c r="H25" s="24"/>
      <c r="I25" s="24"/>
      <c r="J25" s="24">
        <f>SUM(B25:I25)</f>
        <v>396</v>
      </c>
    </row>
    <row r="26" spans="1:12" x14ac:dyDescent="0.25">
      <c r="A26" s="31" t="s">
        <v>37</v>
      </c>
      <c r="B26" s="24">
        <v>51</v>
      </c>
      <c r="C26" s="24">
        <v>47</v>
      </c>
      <c r="D26" s="24">
        <v>61</v>
      </c>
      <c r="E26" s="24"/>
      <c r="F26" s="24"/>
      <c r="G26" s="24"/>
      <c r="H26" s="24"/>
      <c r="I26" s="24"/>
      <c r="J26" s="24">
        <f>SUM(B26:I26)</f>
        <v>159</v>
      </c>
    </row>
    <row r="27" spans="1:12" x14ac:dyDescent="0.25">
      <c r="D27" s="52" t="s">
        <v>48</v>
      </c>
    </row>
    <row r="28" spans="1:12" x14ac:dyDescent="0.25">
      <c r="A28" s="45" t="s">
        <v>40</v>
      </c>
      <c r="B28" s="45"/>
      <c r="C28" s="45"/>
      <c r="D28" s="45"/>
      <c r="E28" s="45"/>
      <c r="F28" s="45"/>
      <c r="G28" s="45"/>
      <c r="H28" s="45"/>
      <c r="I28" s="45"/>
      <c r="J28" s="45"/>
    </row>
    <row r="32" spans="1:12" x14ac:dyDescent="0.25">
      <c r="A32" s="39" t="s">
        <v>45</v>
      </c>
      <c r="B32" s="39"/>
      <c r="C32" s="39"/>
      <c r="D32" s="39"/>
      <c r="E32" s="39"/>
      <c r="F32" s="39"/>
    </row>
    <row r="33" spans="1:11" ht="26.25" x14ac:dyDescent="0.25">
      <c r="A33" s="22" t="s">
        <v>0</v>
      </c>
      <c r="B33" s="23" t="s">
        <v>22</v>
      </c>
      <c r="C33" s="23" t="s">
        <v>23</v>
      </c>
      <c r="D33" s="23" t="s">
        <v>24</v>
      </c>
      <c r="E33" s="23" t="s">
        <v>25</v>
      </c>
      <c r="F33" s="23" t="s">
        <v>26</v>
      </c>
    </row>
    <row r="34" spans="1:11" x14ac:dyDescent="0.25">
      <c r="A34" s="33" t="s">
        <v>10</v>
      </c>
      <c r="B34" s="24">
        <v>0</v>
      </c>
      <c r="C34" s="24">
        <v>0</v>
      </c>
      <c r="D34" s="24"/>
      <c r="E34" s="24"/>
      <c r="F34" s="24">
        <f t="shared" ref="F34:F45" si="5">SUM(B34:E34)</f>
        <v>0</v>
      </c>
    </row>
    <row r="35" spans="1:11" x14ac:dyDescent="0.25">
      <c r="A35" s="33" t="s">
        <v>11</v>
      </c>
      <c r="B35" s="24">
        <v>0</v>
      </c>
      <c r="C35" s="24">
        <v>3</v>
      </c>
      <c r="D35" s="24"/>
      <c r="E35" s="24"/>
      <c r="F35" s="24">
        <f t="shared" si="5"/>
        <v>3</v>
      </c>
    </row>
    <row r="36" spans="1:11" x14ac:dyDescent="0.25">
      <c r="A36" s="33" t="s">
        <v>12</v>
      </c>
      <c r="B36" s="24">
        <v>1</v>
      </c>
      <c r="C36" s="24">
        <v>41</v>
      </c>
      <c r="D36" s="24"/>
      <c r="E36" s="24"/>
      <c r="F36" s="24">
        <f t="shared" si="5"/>
        <v>42</v>
      </c>
    </row>
    <row r="37" spans="1:11" x14ac:dyDescent="0.25">
      <c r="A37" s="33" t="s">
        <v>13</v>
      </c>
      <c r="B37" s="24">
        <v>8</v>
      </c>
      <c r="C37" s="24">
        <v>35</v>
      </c>
      <c r="D37" s="24"/>
      <c r="E37" s="24"/>
      <c r="F37" s="24">
        <f t="shared" si="5"/>
        <v>43</v>
      </c>
    </row>
    <row r="38" spans="1:11" x14ac:dyDescent="0.25">
      <c r="A38" s="33" t="s">
        <v>14</v>
      </c>
      <c r="B38" s="24">
        <v>5</v>
      </c>
      <c r="C38" s="24">
        <v>33</v>
      </c>
      <c r="D38" s="24"/>
      <c r="E38" s="24"/>
      <c r="F38" s="24">
        <f t="shared" si="5"/>
        <v>38</v>
      </c>
    </row>
    <row r="39" spans="1:11" x14ac:dyDescent="0.25">
      <c r="A39" s="33" t="s">
        <v>15</v>
      </c>
      <c r="B39" s="24">
        <v>0</v>
      </c>
      <c r="C39" s="24">
        <v>0</v>
      </c>
      <c r="D39" s="24"/>
      <c r="E39" s="24"/>
      <c r="F39" s="24">
        <f t="shared" si="5"/>
        <v>0</v>
      </c>
    </row>
    <row r="40" spans="1:11" x14ac:dyDescent="0.25">
      <c r="A40" s="33" t="s">
        <v>16</v>
      </c>
      <c r="B40" s="24">
        <v>29</v>
      </c>
      <c r="C40" s="24">
        <v>48</v>
      </c>
      <c r="D40" s="24"/>
      <c r="E40" s="24"/>
      <c r="F40" s="24">
        <f t="shared" si="5"/>
        <v>77</v>
      </c>
    </row>
    <row r="41" spans="1:11" x14ac:dyDescent="0.25">
      <c r="A41" s="33" t="s">
        <v>17</v>
      </c>
      <c r="B41" s="24">
        <v>6</v>
      </c>
      <c r="C41" s="24">
        <v>23</v>
      </c>
      <c r="D41" s="24"/>
      <c r="E41" s="24"/>
      <c r="F41" s="24">
        <f t="shared" si="5"/>
        <v>29</v>
      </c>
    </row>
    <row r="42" spans="1:11" x14ac:dyDescent="0.25">
      <c r="A42" s="33" t="s">
        <v>18</v>
      </c>
      <c r="B42" s="24">
        <v>0</v>
      </c>
      <c r="C42" s="24">
        <v>0</v>
      </c>
      <c r="D42" s="24"/>
      <c r="E42" s="24"/>
      <c r="F42" s="24">
        <f t="shared" si="5"/>
        <v>0</v>
      </c>
    </row>
    <row r="43" spans="1:11" x14ac:dyDescent="0.25">
      <c r="A43" s="33" t="s">
        <v>19</v>
      </c>
      <c r="B43" s="24">
        <v>12</v>
      </c>
      <c r="C43" s="24">
        <v>0</v>
      </c>
      <c r="D43" s="24"/>
      <c r="E43" s="24"/>
      <c r="F43" s="24">
        <f t="shared" si="5"/>
        <v>12</v>
      </c>
    </row>
    <row r="44" spans="1:11" x14ac:dyDescent="0.25">
      <c r="A44" s="33" t="s">
        <v>20</v>
      </c>
      <c r="B44" s="24">
        <v>0</v>
      </c>
      <c r="C44" s="24">
        <v>21</v>
      </c>
      <c r="D44" s="24"/>
      <c r="E44" s="24"/>
      <c r="F44" s="24">
        <f t="shared" si="5"/>
        <v>21</v>
      </c>
    </row>
    <row r="45" spans="1:11" x14ac:dyDescent="0.25">
      <c r="A45" s="33" t="s">
        <v>42</v>
      </c>
      <c r="B45" s="24">
        <v>76</v>
      </c>
      <c r="C45" s="24">
        <v>61</v>
      </c>
      <c r="D45" s="24"/>
      <c r="E45" s="24"/>
      <c r="F45" s="24">
        <f t="shared" si="5"/>
        <v>137</v>
      </c>
    </row>
    <row r="46" spans="1:11" x14ac:dyDescent="0.25">
      <c r="A46" s="34" t="s">
        <v>21</v>
      </c>
      <c r="B46" s="18">
        <f>SUM(B34:B45)</f>
        <v>137</v>
      </c>
      <c r="C46" s="18">
        <f>SUM(C34:C45)</f>
        <v>265</v>
      </c>
      <c r="D46" s="18">
        <f t="shared" ref="D46:E46" si="6">SUM(D34:D44)</f>
        <v>0</v>
      </c>
      <c r="E46" s="18">
        <f t="shared" si="6"/>
        <v>0</v>
      </c>
      <c r="F46" s="18">
        <f>SUM(F34:F45)</f>
        <v>402</v>
      </c>
    </row>
    <row r="48" spans="1:11" x14ac:dyDescent="0.25">
      <c r="A48" s="38" t="s">
        <v>43</v>
      </c>
      <c r="B48" s="38"/>
      <c r="C48" s="38"/>
      <c r="D48" s="38"/>
      <c r="E48" s="38"/>
      <c r="F48" s="38"/>
      <c r="G48" s="38"/>
      <c r="H48" s="35"/>
      <c r="I48" s="35"/>
      <c r="J48" s="35"/>
      <c r="K48" s="36"/>
    </row>
  </sheetData>
  <mergeCells count="18">
    <mergeCell ref="L6:L10"/>
    <mergeCell ref="L11:L17"/>
    <mergeCell ref="A1:L2"/>
    <mergeCell ref="A32:F32"/>
    <mergeCell ref="B22:B23"/>
    <mergeCell ref="C22:C23"/>
    <mergeCell ref="D22:D23"/>
    <mergeCell ref="E22:E23"/>
    <mergeCell ref="F22:F23"/>
    <mergeCell ref="G22:G23"/>
    <mergeCell ref="A48:G48"/>
    <mergeCell ref="A4:G4"/>
    <mergeCell ref="H22:H23"/>
    <mergeCell ref="I22:I23"/>
    <mergeCell ref="A21:J21"/>
    <mergeCell ref="A22:A23"/>
    <mergeCell ref="J22:J23"/>
    <mergeCell ref="A28:J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Tausch</dc:creator>
  <cp:lastModifiedBy>Greg Tausch</cp:lastModifiedBy>
  <dcterms:created xsi:type="dcterms:W3CDTF">2020-07-22T17:17:30Z</dcterms:created>
  <dcterms:modified xsi:type="dcterms:W3CDTF">2020-07-28T19:59:48Z</dcterms:modified>
</cp:coreProperties>
</file>